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! Мои документы\! На официальный сайт\! 2026 год\Февраль\"/>
    </mc:Choice>
  </mc:AlternateContent>
  <xr:revisionPtr revIDLastSave="0" documentId="13_ncr:1_{29204489-160F-45B0-A026-348486C70C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 01.01.2026 " sheetId="1" r:id="rId1"/>
  </sheets>
  <definedNames>
    <definedName name="_xlnm.Print_Area" localSheetId="0">'на 01.01.2026 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5" i="1" l="1"/>
  <c r="G16" i="1" l="1"/>
  <c r="F16" i="1" l="1"/>
  <c r="G14" i="1"/>
  <c r="G9" i="1"/>
  <c r="G10" i="1"/>
  <c r="G11" i="1"/>
  <c r="G12" i="1"/>
  <c r="G13" i="1"/>
  <c r="G15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F9" i="1"/>
  <c r="F10" i="1"/>
  <c r="F11" i="1"/>
  <c r="F12" i="1"/>
  <c r="F13" i="1"/>
  <c r="F14" i="1"/>
  <c r="F15" i="1"/>
  <c r="F17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E9" i="1"/>
  <c r="E10" i="1"/>
  <c r="E11" i="1"/>
  <c r="E12" i="1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H21" i="1" l="1"/>
  <c r="H9" i="1" l="1"/>
  <c r="H10" i="1" l="1"/>
  <c r="C18" i="1" l="1"/>
  <c r="C8" i="1" l="1"/>
  <c r="C33" i="1" s="1"/>
  <c r="C34" i="1" s="1"/>
  <c r="D18" i="1" l="1"/>
  <c r="F18" i="1" l="1"/>
  <c r="H26" i="1"/>
  <c r="H27" i="1"/>
  <c r="H28" i="1"/>
  <c r="H29" i="1"/>
  <c r="H30" i="1"/>
  <c r="H31" i="1"/>
  <c r="H32" i="1"/>
  <c r="H20" i="1"/>
  <c r="H22" i="1"/>
  <c r="H23" i="1"/>
  <c r="H24" i="1"/>
  <c r="H11" i="1"/>
  <c r="H12" i="1"/>
  <c r="H13" i="1"/>
  <c r="H14" i="1"/>
  <c r="H15" i="1"/>
  <c r="B8" i="1" l="1"/>
  <c r="B18" i="1"/>
  <c r="G18" i="1" l="1"/>
  <c r="E18" i="1"/>
  <c r="B33" i="1"/>
  <c r="H16" i="1" l="1"/>
  <c r="H17" i="1"/>
  <c r="H19" i="1"/>
  <c r="H25" i="1"/>
  <c r="H18" i="1" l="1"/>
  <c r="D8" i="1" l="1"/>
  <c r="G8" i="1" l="1"/>
  <c r="F8" i="1"/>
  <c r="E8" i="1"/>
  <c r="H8" i="1"/>
  <c r="D33" i="1"/>
  <c r="H33" i="1" l="1"/>
  <c r="D34" i="1"/>
  <c r="G33" i="1"/>
  <c r="F33" i="1"/>
  <c r="E33" i="1"/>
</calcChain>
</file>

<file path=xl/sharedStrings.xml><?xml version="1.0" encoding="utf-8"?>
<sst xmlns="http://schemas.openxmlformats.org/spreadsheetml/2006/main" count="43" uniqueCount="41">
  <si>
    <t>(тыс. рублей)</t>
  </si>
  <si>
    <t>Наименование отраслей</t>
  </si>
  <si>
    <t xml:space="preserve"> </t>
  </si>
  <si>
    <t>0100 ОБЩЕГОСУДАРСТВЕННЫЕ ВОПРОСЫ</t>
  </si>
  <si>
    <t>0200 НАЦИОНАЛЬНАЯ ОБОРОНА</t>
  </si>
  <si>
    <t>0300 ПРАВООХРАНИТ. ДЕЯТЕЛЬНОСТЬ</t>
  </si>
  <si>
    <t>0400 НАЦИОНАЛЬНАЯ ЭКОНОМИКА</t>
  </si>
  <si>
    <t>0500 ЖИЛИЩНО-КОММУН. ХОЗ-ВО</t>
  </si>
  <si>
    <t>0600 ОХРАНА ОКРУЖАЮЩЕЙ СРЕДЫ</t>
  </si>
  <si>
    <t>0700 ОБРАЗОВАНИЕ</t>
  </si>
  <si>
    <t>0800 КУЛЬТУРА, КИНЕМАТОГРАФИЯ</t>
  </si>
  <si>
    <t>1000 СОЦИАЛЬНАЯ ПОЛИТИКА</t>
  </si>
  <si>
    <t>1100 ФИЗИЧЕСКАЯ КУЛЬТУРА И СПОРТ</t>
  </si>
  <si>
    <t>1200 СМИ</t>
  </si>
  <si>
    <t>1300 ОБСЛУЖИВАНИЕ ГОС.ДОЛГА</t>
  </si>
  <si>
    <t>ИТОГО РАСХОДОВ</t>
  </si>
  <si>
    <t>Результат исполнения бюджета (дефицит"-", профицит "+")</t>
  </si>
  <si>
    <t xml:space="preserve"> ИСПОЛНЕНИЕ БЮДЖЕТА ГОРОДЕЦКОГО МУНИЦИПАЛЬНОГО ОКРУГА ПО РАСХОДАМ</t>
  </si>
  <si>
    <r>
      <t>0102</t>
    </r>
    <r>
      <rPr>
        <sz val="33"/>
        <rFont val="Times New Roman"/>
        <family val="1"/>
        <charset val="204"/>
      </rPr>
      <t xml:space="preserve"> функцион.высшего должостн. лица</t>
    </r>
  </si>
  <si>
    <r>
      <t>0103</t>
    </r>
    <r>
      <rPr>
        <sz val="33"/>
        <rFont val="Times New Roman"/>
        <family val="1"/>
        <charset val="204"/>
      </rPr>
      <t xml:space="preserve"> функционир.законодат.органов</t>
    </r>
  </si>
  <si>
    <r>
      <t>0104</t>
    </r>
    <r>
      <rPr>
        <sz val="33"/>
        <rFont val="Times New Roman"/>
        <family val="1"/>
        <charset val="204"/>
      </rPr>
      <t xml:space="preserve"> функцион.органов исполн. власти</t>
    </r>
  </si>
  <si>
    <r>
      <t xml:space="preserve">0105 </t>
    </r>
    <r>
      <rPr>
        <sz val="33"/>
        <rFont val="Times New Roman"/>
        <family val="1"/>
        <charset val="204"/>
      </rPr>
      <t>судебная система</t>
    </r>
  </si>
  <si>
    <r>
      <t>0106</t>
    </r>
    <r>
      <rPr>
        <sz val="33"/>
        <rFont val="Times New Roman"/>
        <family val="1"/>
        <charset val="204"/>
      </rPr>
      <t xml:space="preserve"> функционир.деят-ти фин.органов</t>
    </r>
  </si>
  <si>
    <r>
      <t>0111</t>
    </r>
    <r>
      <rPr>
        <sz val="33"/>
        <rFont val="Times New Roman"/>
        <family val="1"/>
        <charset val="204"/>
      </rPr>
      <t xml:space="preserve"> резервные фонды</t>
    </r>
  </si>
  <si>
    <r>
      <t>0113</t>
    </r>
    <r>
      <rPr>
        <sz val="33"/>
        <rFont val="Times New Roman"/>
        <family val="1"/>
        <charset val="204"/>
      </rPr>
      <t xml:space="preserve"> другие общегосударствен.вопросы</t>
    </r>
  </si>
  <si>
    <r>
      <t xml:space="preserve">0401 </t>
    </r>
    <r>
      <rPr>
        <sz val="33"/>
        <rFont val="Times New Roman"/>
        <family val="1"/>
        <charset val="204"/>
      </rPr>
      <t>общеэкономические вопросы</t>
    </r>
  </si>
  <si>
    <r>
      <t>0405</t>
    </r>
    <r>
      <rPr>
        <sz val="33"/>
        <rFont val="Times New Roman"/>
        <family val="1"/>
        <charset val="204"/>
      </rPr>
      <t xml:space="preserve"> сельское хозяйство</t>
    </r>
  </si>
  <si>
    <r>
      <t xml:space="preserve">0406 </t>
    </r>
    <r>
      <rPr>
        <sz val="33"/>
        <rFont val="Times New Roman"/>
        <family val="1"/>
        <charset val="204"/>
      </rPr>
      <t>водные ресурсы</t>
    </r>
  </si>
  <si>
    <r>
      <t xml:space="preserve">0409 </t>
    </r>
    <r>
      <rPr>
        <sz val="33"/>
        <rFont val="Times New Roman"/>
        <family val="1"/>
        <charset val="204"/>
      </rPr>
      <t>дорожное хозяйство</t>
    </r>
  </si>
  <si>
    <r>
      <t>0410 с</t>
    </r>
    <r>
      <rPr>
        <sz val="33"/>
        <rFont val="Times New Roman"/>
        <family val="1"/>
        <charset val="204"/>
      </rPr>
      <t>вязь и информатика</t>
    </r>
  </si>
  <si>
    <r>
      <t>0412</t>
    </r>
    <r>
      <rPr>
        <sz val="33"/>
        <rFont val="Times New Roman"/>
        <family val="1"/>
        <charset val="204"/>
      </rPr>
      <t xml:space="preserve"> другие вопросы национ.экономики</t>
    </r>
  </si>
  <si>
    <t xml:space="preserve">на 01.01.2026 года </t>
  </si>
  <si>
    <t>Первоначальный план на 2025 год</t>
  </si>
  <si>
    <t>Уточненный план                                         на 2025 год</t>
  </si>
  <si>
    <t>Исполнено на 01.01.2026 года</t>
  </si>
  <si>
    <t>Отклонение от первоначального плана на 2025 года</t>
  </si>
  <si>
    <t>Отклонение от уточненного плана на 2025 год</t>
  </si>
  <si>
    <t>% исполнения к первоначальному плану на 2025 года</t>
  </si>
  <si>
    <t>% исполнения к уточненному плану на 2025 год</t>
  </si>
  <si>
    <t>МУНИЦИПАЛЬНЫЙ ДОЛГ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</si>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</sst>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0"/>
      <name val="Arial Cyr"/>
    </font>
    <font>
      <sz val="10"/>
      <name val="Arial Cy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20"/>
      <name val="Times New Roman"/>
      <family val="1"/>
      <charset val="204"/>
    </font>
    <font>
      <b/>
      <sz val="35"/>
      <name val="Times New Roman"/>
      <family val="1"/>
      <charset val="204"/>
    </font>
    <font>
      <sz val="35"/>
      <name val="Times New Roman"/>
      <family val="1"/>
      <charset val="204"/>
    </font>
    <font>
      <b/>
      <sz val="33"/>
      <name val="Times New Roman"/>
      <family val="1"/>
      <charset val="204"/>
    </font>
    <font>
      <sz val="33"/>
      <name val="Times New Roman"/>
      <family val="1"/>
      <charset val="204"/>
    </font>
    <font>
      <sz val="31"/>
      <name val="Times New Roman"/>
      <family val="1"/>
      <charset val="204"/>
    </font>
    <font>
      <b/>
      <sz val="2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1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2" xfId="0" applyFont="1" applyBorder="1" applyAlignment="1">
      <alignment horizontal="right" vertical="center"/>
    </xf>
    <xf numFmtId="165" fontId="11" fillId="0" borderId="1" xfId="1" applyNumberFormat="1" applyFont="1" applyFill="1" applyBorder="1" applyAlignment="1">
      <alignment horizontal="center" vertical="center"/>
    </xf>
    <xf numFmtId="165" fontId="11" fillId="0" borderId="1" xfId="1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showZeros="0" tabSelected="1" view="pageBreakPreview" zoomScale="40" zoomScaleNormal="80" zoomScaleSheetLayoutView="40" workbookViewId="0">
      <selection activeCell="G39" sqref="G39"/>
    </sheetView>
  </sheetViews>
  <sheetFormatPr defaultRowHeight="18.75" x14ac:dyDescent="0.2"/>
  <cols>
    <col min="1" max="1" width="125.85546875" style="1" customWidth="1"/>
    <col min="2" max="2" width="45.85546875" style="1" customWidth="1"/>
    <col min="3" max="3" width="43.7109375" style="20" customWidth="1"/>
    <col min="4" max="4" width="40.85546875" style="20" customWidth="1"/>
    <col min="5" max="5" width="53.7109375" style="1" customWidth="1"/>
    <col min="6" max="6" width="46" style="1" customWidth="1"/>
    <col min="7" max="7" width="45.85546875" style="1" customWidth="1"/>
    <col min="8" max="8" width="45.5703125" style="1" customWidth="1"/>
    <col min="9" max="260" width="9.140625" style="1"/>
    <col min="261" max="261" width="61.7109375" style="1" customWidth="1"/>
    <col min="262" max="262" width="20.7109375" style="1" customWidth="1"/>
    <col min="263" max="263" width="18.85546875" style="1" customWidth="1"/>
    <col min="264" max="264" width="14.42578125" style="1" customWidth="1"/>
    <col min="265" max="516" width="9.140625" style="1"/>
    <col min="517" max="517" width="61.7109375" style="1" customWidth="1"/>
    <col min="518" max="518" width="20.7109375" style="1" customWidth="1"/>
    <col min="519" max="519" width="18.85546875" style="1" customWidth="1"/>
    <col min="520" max="520" width="14.42578125" style="1" customWidth="1"/>
    <col min="521" max="772" width="9.140625" style="1"/>
    <col min="773" max="773" width="61.7109375" style="1" customWidth="1"/>
    <col min="774" max="774" width="20.7109375" style="1" customWidth="1"/>
    <col min="775" max="775" width="18.85546875" style="1" customWidth="1"/>
    <col min="776" max="776" width="14.42578125" style="1" customWidth="1"/>
    <col min="777" max="1028" width="9.140625" style="1"/>
    <col min="1029" max="1029" width="61.7109375" style="1" customWidth="1"/>
    <col min="1030" max="1030" width="20.7109375" style="1" customWidth="1"/>
    <col min="1031" max="1031" width="18.85546875" style="1" customWidth="1"/>
    <col min="1032" max="1032" width="14.42578125" style="1" customWidth="1"/>
    <col min="1033" max="1284" width="9.140625" style="1"/>
    <col min="1285" max="1285" width="61.7109375" style="1" customWidth="1"/>
    <col min="1286" max="1286" width="20.7109375" style="1" customWidth="1"/>
    <col min="1287" max="1287" width="18.85546875" style="1" customWidth="1"/>
    <col min="1288" max="1288" width="14.42578125" style="1" customWidth="1"/>
    <col min="1289" max="1540" width="9.140625" style="1"/>
    <col min="1541" max="1541" width="61.7109375" style="1" customWidth="1"/>
    <col min="1542" max="1542" width="20.7109375" style="1" customWidth="1"/>
    <col min="1543" max="1543" width="18.85546875" style="1" customWidth="1"/>
    <col min="1544" max="1544" width="14.42578125" style="1" customWidth="1"/>
    <col min="1545" max="1796" width="9.140625" style="1"/>
    <col min="1797" max="1797" width="61.7109375" style="1" customWidth="1"/>
    <col min="1798" max="1798" width="20.7109375" style="1" customWidth="1"/>
    <col min="1799" max="1799" width="18.85546875" style="1" customWidth="1"/>
    <col min="1800" max="1800" width="14.42578125" style="1" customWidth="1"/>
    <col min="1801" max="2052" width="9.140625" style="1"/>
    <col min="2053" max="2053" width="61.7109375" style="1" customWidth="1"/>
    <col min="2054" max="2054" width="20.7109375" style="1" customWidth="1"/>
    <col min="2055" max="2055" width="18.85546875" style="1" customWidth="1"/>
    <col min="2056" max="2056" width="14.42578125" style="1" customWidth="1"/>
    <col min="2057" max="2308" width="9.140625" style="1"/>
    <col min="2309" max="2309" width="61.7109375" style="1" customWidth="1"/>
    <col min="2310" max="2310" width="20.7109375" style="1" customWidth="1"/>
    <col min="2311" max="2311" width="18.85546875" style="1" customWidth="1"/>
    <col min="2312" max="2312" width="14.42578125" style="1" customWidth="1"/>
    <col min="2313" max="2564" width="9.140625" style="1"/>
    <col min="2565" max="2565" width="61.7109375" style="1" customWidth="1"/>
    <col min="2566" max="2566" width="20.7109375" style="1" customWidth="1"/>
    <col min="2567" max="2567" width="18.85546875" style="1" customWidth="1"/>
    <col min="2568" max="2568" width="14.42578125" style="1" customWidth="1"/>
    <col min="2569" max="2820" width="9.140625" style="1"/>
    <col min="2821" max="2821" width="61.7109375" style="1" customWidth="1"/>
    <col min="2822" max="2822" width="20.7109375" style="1" customWidth="1"/>
    <col min="2823" max="2823" width="18.85546875" style="1" customWidth="1"/>
    <col min="2824" max="2824" width="14.42578125" style="1" customWidth="1"/>
    <col min="2825" max="3076" width="9.140625" style="1"/>
    <col min="3077" max="3077" width="61.7109375" style="1" customWidth="1"/>
    <col min="3078" max="3078" width="20.7109375" style="1" customWidth="1"/>
    <col min="3079" max="3079" width="18.85546875" style="1" customWidth="1"/>
    <col min="3080" max="3080" width="14.42578125" style="1" customWidth="1"/>
    <col min="3081" max="3332" width="9.140625" style="1"/>
    <col min="3333" max="3333" width="61.7109375" style="1" customWidth="1"/>
    <col min="3334" max="3334" width="20.7109375" style="1" customWidth="1"/>
    <col min="3335" max="3335" width="18.85546875" style="1" customWidth="1"/>
    <col min="3336" max="3336" width="14.42578125" style="1" customWidth="1"/>
    <col min="3337" max="3588" width="9.140625" style="1"/>
    <col min="3589" max="3589" width="61.7109375" style="1" customWidth="1"/>
    <col min="3590" max="3590" width="20.7109375" style="1" customWidth="1"/>
    <col min="3591" max="3591" width="18.85546875" style="1" customWidth="1"/>
    <col min="3592" max="3592" width="14.42578125" style="1" customWidth="1"/>
    <col min="3593" max="3844" width="9.140625" style="1"/>
    <col min="3845" max="3845" width="61.7109375" style="1" customWidth="1"/>
    <col min="3846" max="3846" width="20.7109375" style="1" customWidth="1"/>
    <col min="3847" max="3847" width="18.85546875" style="1" customWidth="1"/>
    <col min="3848" max="3848" width="14.42578125" style="1" customWidth="1"/>
    <col min="3849" max="4100" width="9.140625" style="1"/>
    <col min="4101" max="4101" width="61.7109375" style="1" customWidth="1"/>
    <col min="4102" max="4102" width="20.7109375" style="1" customWidth="1"/>
    <col min="4103" max="4103" width="18.85546875" style="1" customWidth="1"/>
    <col min="4104" max="4104" width="14.42578125" style="1" customWidth="1"/>
    <col min="4105" max="4356" width="9.140625" style="1"/>
    <col min="4357" max="4357" width="61.7109375" style="1" customWidth="1"/>
    <col min="4358" max="4358" width="20.7109375" style="1" customWidth="1"/>
    <col min="4359" max="4359" width="18.85546875" style="1" customWidth="1"/>
    <col min="4360" max="4360" width="14.42578125" style="1" customWidth="1"/>
    <col min="4361" max="4612" width="9.140625" style="1"/>
    <col min="4613" max="4613" width="61.7109375" style="1" customWidth="1"/>
    <col min="4614" max="4614" width="20.7109375" style="1" customWidth="1"/>
    <col min="4615" max="4615" width="18.85546875" style="1" customWidth="1"/>
    <col min="4616" max="4616" width="14.42578125" style="1" customWidth="1"/>
    <col min="4617" max="4868" width="9.140625" style="1"/>
    <col min="4869" max="4869" width="61.7109375" style="1" customWidth="1"/>
    <col min="4870" max="4870" width="20.7109375" style="1" customWidth="1"/>
    <col min="4871" max="4871" width="18.85546875" style="1" customWidth="1"/>
    <col min="4872" max="4872" width="14.42578125" style="1" customWidth="1"/>
    <col min="4873" max="5124" width="9.140625" style="1"/>
    <col min="5125" max="5125" width="61.7109375" style="1" customWidth="1"/>
    <col min="5126" max="5126" width="20.7109375" style="1" customWidth="1"/>
    <col min="5127" max="5127" width="18.85546875" style="1" customWidth="1"/>
    <col min="5128" max="5128" width="14.42578125" style="1" customWidth="1"/>
    <col min="5129" max="5380" width="9.140625" style="1"/>
    <col min="5381" max="5381" width="61.7109375" style="1" customWidth="1"/>
    <col min="5382" max="5382" width="20.7109375" style="1" customWidth="1"/>
    <col min="5383" max="5383" width="18.85546875" style="1" customWidth="1"/>
    <col min="5384" max="5384" width="14.42578125" style="1" customWidth="1"/>
    <col min="5385" max="5636" width="9.140625" style="1"/>
    <col min="5637" max="5637" width="61.7109375" style="1" customWidth="1"/>
    <col min="5638" max="5638" width="20.7109375" style="1" customWidth="1"/>
    <col min="5639" max="5639" width="18.85546875" style="1" customWidth="1"/>
    <col min="5640" max="5640" width="14.42578125" style="1" customWidth="1"/>
    <col min="5641" max="5892" width="9.140625" style="1"/>
    <col min="5893" max="5893" width="61.7109375" style="1" customWidth="1"/>
    <col min="5894" max="5894" width="20.7109375" style="1" customWidth="1"/>
    <col min="5895" max="5895" width="18.85546875" style="1" customWidth="1"/>
    <col min="5896" max="5896" width="14.42578125" style="1" customWidth="1"/>
    <col min="5897" max="6148" width="9.140625" style="1"/>
    <col min="6149" max="6149" width="61.7109375" style="1" customWidth="1"/>
    <col min="6150" max="6150" width="20.7109375" style="1" customWidth="1"/>
    <col min="6151" max="6151" width="18.85546875" style="1" customWidth="1"/>
    <col min="6152" max="6152" width="14.42578125" style="1" customWidth="1"/>
    <col min="6153" max="6404" width="9.140625" style="1"/>
    <col min="6405" max="6405" width="61.7109375" style="1" customWidth="1"/>
    <col min="6406" max="6406" width="20.7109375" style="1" customWidth="1"/>
    <col min="6407" max="6407" width="18.85546875" style="1" customWidth="1"/>
    <col min="6408" max="6408" width="14.42578125" style="1" customWidth="1"/>
    <col min="6409" max="6660" width="9.140625" style="1"/>
    <col min="6661" max="6661" width="61.7109375" style="1" customWidth="1"/>
    <col min="6662" max="6662" width="20.7109375" style="1" customWidth="1"/>
    <col min="6663" max="6663" width="18.85546875" style="1" customWidth="1"/>
    <col min="6664" max="6664" width="14.42578125" style="1" customWidth="1"/>
    <col min="6665" max="6916" width="9.140625" style="1"/>
    <col min="6917" max="6917" width="61.7109375" style="1" customWidth="1"/>
    <col min="6918" max="6918" width="20.7109375" style="1" customWidth="1"/>
    <col min="6919" max="6919" width="18.85546875" style="1" customWidth="1"/>
    <col min="6920" max="6920" width="14.42578125" style="1" customWidth="1"/>
    <col min="6921" max="7172" width="9.140625" style="1"/>
    <col min="7173" max="7173" width="61.7109375" style="1" customWidth="1"/>
    <col min="7174" max="7174" width="20.7109375" style="1" customWidth="1"/>
    <col min="7175" max="7175" width="18.85546875" style="1" customWidth="1"/>
    <col min="7176" max="7176" width="14.42578125" style="1" customWidth="1"/>
    <col min="7177" max="7428" width="9.140625" style="1"/>
    <col min="7429" max="7429" width="61.7109375" style="1" customWidth="1"/>
    <col min="7430" max="7430" width="20.7109375" style="1" customWidth="1"/>
    <col min="7431" max="7431" width="18.85546875" style="1" customWidth="1"/>
    <col min="7432" max="7432" width="14.42578125" style="1" customWidth="1"/>
    <col min="7433" max="7684" width="9.140625" style="1"/>
    <col min="7685" max="7685" width="61.7109375" style="1" customWidth="1"/>
    <col min="7686" max="7686" width="20.7109375" style="1" customWidth="1"/>
    <col min="7687" max="7687" width="18.85546875" style="1" customWidth="1"/>
    <col min="7688" max="7688" width="14.42578125" style="1" customWidth="1"/>
    <col min="7689" max="7940" width="9.140625" style="1"/>
    <col min="7941" max="7941" width="61.7109375" style="1" customWidth="1"/>
    <col min="7942" max="7942" width="20.7109375" style="1" customWidth="1"/>
    <col min="7943" max="7943" width="18.85546875" style="1" customWidth="1"/>
    <col min="7944" max="7944" width="14.42578125" style="1" customWidth="1"/>
    <col min="7945" max="8196" width="9.140625" style="1"/>
    <col min="8197" max="8197" width="61.7109375" style="1" customWidth="1"/>
    <col min="8198" max="8198" width="20.7109375" style="1" customWidth="1"/>
    <col min="8199" max="8199" width="18.85546875" style="1" customWidth="1"/>
    <col min="8200" max="8200" width="14.42578125" style="1" customWidth="1"/>
    <col min="8201" max="8452" width="9.140625" style="1"/>
    <col min="8453" max="8453" width="61.7109375" style="1" customWidth="1"/>
    <col min="8454" max="8454" width="20.7109375" style="1" customWidth="1"/>
    <col min="8455" max="8455" width="18.85546875" style="1" customWidth="1"/>
    <col min="8456" max="8456" width="14.42578125" style="1" customWidth="1"/>
    <col min="8457" max="8708" width="9.140625" style="1"/>
    <col min="8709" max="8709" width="61.7109375" style="1" customWidth="1"/>
    <col min="8710" max="8710" width="20.7109375" style="1" customWidth="1"/>
    <col min="8711" max="8711" width="18.85546875" style="1" customWidth="1"/>
    <col min="8712" max="8712" width="14.42578125" style="1" customWidth="1"/>
    <col min="8713" max="8964" width="9.140625" style="1"/>
    <col min="8965" max="8965" width="61.7109375" style="1" customWidth="1"/>
    <col min="8966" max="8966" width="20.7109375" style="1" customWidth="1"/>
    <col min="8967" max="8967" width="18.85546875" style="1" customWidth="1"/>
    <col min="8968" max="8968" width="14.42578125" style="1" customWidth="1"/>
    <col min="8969" max="9220" width="9.140625" style="1"/>
    <col min="9221" max="9221" width="61.7109375" style="1" customWidth="1"/>
    <col min="9222" max="9222" width="20.7109375" style="1" customWidth="1"/>
    <col min="9223" max="9223" width="18.85546875" style="1" customWidth="1"/>
    <col min="9224" max="9224" width="14.42578125" style="1" customWidth="1"/>
    <col min="9225" max="9476" width="9.140625" style="1"/>
    <col min="9477" max="9477" width="61.7109375" style="1" customWidth="1"/>
    <col min="9478" max="9478" width="20.7109375" style="1" customWidth="1"/>
    <col min="9479" max="9479" width="18.85546875" style="1" customWidth="1"/>
    <col min="9480" max="9480" width="14.42578125" style="1" customWidth="1"/>
    <col min="9481" max="9732" width="9.140625" style="1"/>
    <col min="9733" max="9733" width="61.7109375" style="1" customWidth="1"/>
    <col min="9734" max="9734" width="20.7109375" style="1" customWidth="1"/>
    <col min="9735" max="9735" width="18.85546875" style="1" customWidth="1"/>
    <col min="9736" max="9736" width="14.42578125" style="1" customWidth="1"/>
    <col min="9737" max="9988" width="9.140625" style="1"/>
    <col min="9989" max="9989" width="61.7109375" style="1" customWidth="1"/>
    <col min="9990" max="9990" width="20.7109375" style="1" customWidth="1"/>
    <col min="9991" max="9991" width="18.85546875" style="1" customWidth="1"/>
    <col min="9992" max="9992" width="14.42578125" style="1" customWidth="1"/>
    <col min="9993" max="10244" width="9.140625" style="1"/>
    <col min="10245" max="10245" width="61.7109375" style="1" customWidth="1"/>
    <col min="10246" max="10246" width="20.7109375" style="1" customWidth="1"/>
    <col min="10247" max="10247" width="18.85546875" style="1" customWidth="1"/>
    <col min="10248" max="10248" width="14.42578125" style="1" customWidth="1"/>
    <col min="10249" max="10500" width="9.140625" style="1"/>
    <col min="10501" max="10501" width="61.7109375" style="1" customWidth="1"/>
    <col min="10502" max="10502" width="20.7109375" style="1" customWidth="1"/>
    <col min="10503" max="10503" width="18.85546875" style="1" customWidth="1"/>
    <col min="10504" max="10504" width="14.42578125" style="1" customWidth="1"/>
    <col min="10505" max="10756" width="9.140625" style="1"/>
    <col min="10757" max="10757" width="61.7109375" style="1" customWidth="1"/>
    <col min="10758" max="10758" width="20.7109375" style="1" customWidth="1"/>
    <col min="10759" max="10759" width="18.85546875" style="1" customWidth="1"/>
    <col min="10760" max="10760" width="14.42578125" style="1" customWidth="1"/>
    <col min="10761" max="11012" width="9.140625" style="1"/>
    <col min="11013" max="11013" width="61.7109375" style="1" customWidth="1"/>
    <col min="11014" max="11014" width="20.7109375" style="1" customWidth="1"/>
    <col min="11015" max="11015" width="18.85546875" style="1" customWidth="1"/>
    <col min="11016" max="11016" width="14.42578125" style="1" customWidth="1"/>
    <col min="11017" max="11268" width="9.140625" style="1"/>
    <col min="11269" max="11269" width="61.7109375" style="1" customWidth="1"/>
    <col min="11270" max="11270" width="20.7109375" style="1" customWidth="1"/>
    <col min="11271" max="11271" width="18.85546875" style="1" customWidth="1"/>
    <col min="11272" max="11272" width="14.42578125" style="1" customWidth="1"/>
    <col min="11273" max="11524" width="9.140625" style="1"/>
    <col min="11525" max="11525" width="61.7109375" style="1" customWidth="1"/>
    <col min="11526" max="11526" width="20.7109375" style="1" customWidth="1"/>
    <col min="11527" max="11527" width="18.85546875" style="1" customWidth="1"/>
    <col min="11528" max="11528" width="14.42578125" style="1" customWidth="1"/>
    <col min="11529" max="11780" width="9.140625" style="1"/>
    <col min="11781" max="11781" width="61.7109375" style="1" customWidth="1"/>
    <col min="11782" max="11782" width="20.7109375" style="1" customWidth="1"/>
    <col min="11783" max="11783" width="18.85546875" style="1" customWidth="1"/>
    <col min="11784" max="11784" width="14.42578125" style="1" customWidth="1"/>
    <col min="11785" max="12036" width="9.140625" style="1"/>
    <col min="12037" max="12037" width="61.7109375" style="1" customWidth="1"/>
    <col min="12038" max="12038" width="20.7109375" style="1" customWidth="1"/>
    <col min="12039" max="12039" width="18.85546875" style="1" customWidth="1"/>
    <col min="12040" max="12040" width="14.42578125" style="1" customWidth="1"/>
    <col min="12041" max="12292" width="9.140625" style="1"/>
    <col min="12293" max="12293" width="61.7109375" style="1" customWidth="1"/>
    <col min="12294" max="12294" width="20.7109375" style="1" customWidth="1"/>
    <col min="12295" max="12295" width="18.85546875" style="1" customWidth="1"/>
    <col min="12296" max="12296" width="14.42578125" style="1" customWidth="1"/>
    <col min="12297" max="12548" width="9.140625" style="1"/>
    <col min="12549" max="12549" width="61.7109375" style="1" customWidth="1"/>
    <col min="12550" max="12550" width="20.7109375" style="1" customWidth="1"/>
    <col min="12551" max="12551" width="18.85546875" style="1" customWidth="1"/>
    <col min="12552" max="12552" width="14.42578125" style="1" customWidth="1"/>
    <col min="12553" max="12804" width="9.140625" style="1"/>
    <col min="12805" max="12805" width="61.7109375" style="1" customWidth="1"/>
    <col min="12806" max="12806" width="20.7109375" style="1" customWidth="1"/>
    <col min="12807" max="12807" width="18.85546875" style="1" customWidth="1"/>
    <col min="12808" max="12808" width="14.42578125" style="1" customWidth="1"/>
    <col min="12809" max="13060" width="9.140625" style="1"/>
    <col min="13061" max="13061" width="61.7109375" style="1" customWidth="1"/>
    <col min="13062" max="13062" width="20.7109375" style="1" customWidth="1"/>
    <col min="13063" max="13063" width="18.85546875" style="1" customWidth="1"/>
    <col min="13064" max="13064" width="14.42578125" style="1" customWidth="1"/>
    <col min="13065" max="13316" width="9.140625" style="1"/>
    <col min="13317" max="13317" width="61.7109375" style="1" customWidth="1"/>
    <col min="13318" max="13318" width="20.7109375" style="1" customWidth="1"/>
    <col min="13319" max="13319" width="18.85546875" style="1" customWidth="1"/>
    <col min="13320" max="13320" width="14.42578125" style="1" customWidth="1"/>
    <col min="13321" max="13572" width="9.140625" style="1"/>
    <col min="13573" max="13573" width="61.7109375" style="1" customWidth="1"/>
    <col min="13574" max="13574" width="20.7109375" style="1" customWidth="1"/>
    <col min="13575" max="13575" width="18.85546875" style="1" customWidth="1"/>
    <col min="13576" max="13576" width="14.42578125" style="1" customWidth="1"/>
    <col min="13577" max="13828" width="9.140625" style="1"/>
    <col min="13829" max="13829" width="61.7109375" style="1" customWidth="1"/>
    <col min="13830" max="13830" width="20.7109375" style="1" customWidth="1"/>
    <col min="13831" max="13831" width="18.85546875" style="1" customWidth="1"/>
    <col min="13832" max="13832" width="14.42578125" style="1" customWidth="1"/>
    <col min="13833" max="14084" width="9.140625" style="1"/>
    <col min="14085" max="14085" width="61.7109375" style="1" customWidth="1"/>
    <col min="14086" max="14086" width="20.7109375" style="1" customWidth="1"/>
    <col min="14087" max="14087" width="18.85546875" style="1" customWidth="1"/>
    <col min="14088" max="14088" width="14.42578125" style="1" customWidth="1"/>
    <col min="14089" max="14340" width="9.140625" style="1"/>
    <col min="14341" max="14341" width="61.7109375" style="1" customWidth="1"/>
    <col min="14342" max="14342" width="20.7109375" style="1" customWidth="1"/>
    <col min="14343" max="14343" width="18.85546875" style="1" customWidth="1"/>
    <col min="14344" max="14344" width="14.42578125" style="1" customWidth="1"/>
    <col min="14345" max="14596" width="9.140625" style="1"/>
    <col min="14597" max="14597" width="61.7109375" style="1" customWidth="1"/>
    <col min="14598" max="14598" width="20.7109375" style="1" customWidth="1"/>
    <col min="14599" max="14599" width="18.85546875" style="1" customWidth="1"/>
    <col min="14600" max="14600" width="14.42578125" style="1" customWidth="1"/>
    <col min="14601" max="14852" width="9.140625" style="1"/>
    <col min="14853" max="14853" width="61.7109375" style="1" customWidth="1"/>
    <col min="14854" max="14854" width="20.7109375" style="1" customWidth="1"/>
    <col min="14855" max="14855" width="18.85546875" style="1" customWidth="1"/>
    <col min="14856" max="14856" width="14.42578125" style="1" customWidth="1"/>
    <col min="14857" max="15108" width="9.140625" style="1"/>
    <col min="15109" max="15109" width="61.7109375" style="1" customWidth="1"/>
    <col min="15110" max="15110" width="20.7109375" style="1" customWidth="1"/>
    <col min="15111" max="15111" width="18.85546875" style="1" customWidth="1"/>
    <col min="15112" max="15112" width="14.42578125" style="1" customWidth="1"/>
    <col min="15113" max="15364" width="9.140625" style="1"/>
    <col min="15365" max="15365" width="61.7109375" style="1" customWidth="1"/>
    <col min="15366" max="15366" width="20.7109375" style="1" customWidth="1"/>
    <col min="15367" max="15367" width="18.85546875" style="1" customWidth="1"/>
    <col min="15368" max="15368" width="14.42578125" style="1" customWidth="1"/>
    <col min="15369" max="15620" width="9.140625" style="1"/>
    <col min="15621" max="15621" width="61.7109375" style="1" customWidth="1"/>
    <col min="15622" max="15622" width="20.7109375" style="1" customWidth="1"/>
    <col min="15623" max="15623" width="18.85546875" style="1" customWidth="1"/>
    <col min="15624" max="15624" width="14.42578125" style="1" customWidth="1"/>
    <col min="15625" max="15876" width="9.140625" style="1"/>
    <col min="15877" max="15877" width="61.7109375" style="1" customWidth="1"/>
    <col min="15878" max="15878" width="20.7109375" style="1" customWidth="1"/>
    <col min="15879" max="15879" width="18.85546875" style="1" customWidth="1"/>
    <col min="15880" max="15880" width="14.42578125" style="1" customWidth="1"/>
    <col min="15881" max="16132" width="9.140625" style="1"/>
    <col min="16133" max="16133" width="61.7109375" style="1" customWidth="1"/>
    <col min="16134" max="16134" width="20.7109375" style="1" customWidth="1"/>
    <col min="16135" max="16135" width="18.85546875" style="1" customWidth="1"/>
    <col min="16136" max="16136" width="14.42578125" style="1" customWidth="1"/>
    <col min="16137" max="16384" width="9.140625" style="1"/>
  </cols>
  <sheetData>
    <row r="1" spans="1:10" s="2" customFormat="1" ht="68.25" customHeight="1" x14ac:dyDescent="0.2">
      <c r="A1" s="43" t="s">
        <v>17</v>
      </c>
      <c r="B1" s="43"/>
      <c r="C1" s="43"/>
      <c r="D1" s="43"/>
      <c r="E1" s="43"/>
      <c r="F1" s="43"/>
      <c r="G1" s="43"/>
      <c r="H1" s="43"/>
    </row>
    <row r="2" spans="1:10" s="2" customFormat="1" ht="46.5" customHeight="1" x14ac:dyDescent="0.2">
      <c r="A2" s="44" t="s">
        <v>31</v>
      </c>
      <c r="B2" s="44"/>
      <c r="C2" s="44"/>
      <c r="D2" s="44"/>
      <c r="E2" s="44"/>
      <c r="F2" s="44"/>
      <c r="G2" s="44"/>
      <c r="H2" s="44"/>
    </row>
    <row r="3" spans="1:10" s="2" customFormat="1" ht="29.25" customHeight="1" x14ac:dyDescent="0.2">
      <c r="A3" s="4"/>
      <c r="B3" s="4"/>
      <c r="C3" s="16"/>
      <c r="D3" s="16"/>
      <c r="E3" s="4"/>
      <c r="F3" s="4"/>
      <c r="G3" s="4"/>
      <c r="H3" s="4"/>
    </row>
    <row r="4" spans="1:10" ht="45.75" customHeight="1" x14ac:dyDescent="0.2">
      <c r="B4" s="12"/>
      <c r="C4" s="17"/>
      <c r="D4" s="17"/>
      <c r="E4" s="12"/>
      <c r="F4" s="12"/>
      <c r="G4" s="41"/>
      <c r="H4" s="38" t="s">
        <v>0</v>
      </c>
    </row>
    <row r="5" spans="1:10" s="5" customFormat="1" ht="37.5" customHeight="1" x14ac:dyDescent="0.2">
      <c r="A5" s="45" t="s">
        <v>1</v>
      </c>
      <c r="B5" s="46" t="s">
        <v>32</v>
      </c>
      <c r="C5" s="46" t="s">
        <v>33</v>
      </c>
      <c r="D5" s="46" t="s">
        <v>34</v>
      </c>
      <c r="E5" s="47" t="s">
        <v>35</v>
      </c>
      <c r="F5" s="47" t="s">
        <v>36</v>
      </c>
      <c r="G5" s="47" t="s">
        <v>37</v>
      </c>
      <c r="H5" s="47" t="s">
        <v>38</v>
      </c>
      <c r="J5" s="5" t="s">
        <v>2</v>
      </c>
    </row>
    <row r="6" spans="1:10" s="5" customFormat="1" ht="159" customHeight="1" x14ac:dyDescent="0.2">
      <c r="A6" s="45"/>
      <c r="B6" s="46"/>
      <c r="C6" s="46"/>
      <c r="D6" s="46"/>
      <c r="E6" s="47"/>
      <c r="F6" s="47"/>
      <c r="G6" s="47"/>
      <c r="H6" s="47"/>
    </row>
    <row r="7" spans="1:10" ht="46.5" customHeight="1" x14ac:dyDescent="0.2">
      <c r="A7" s="13">
        <v>1</v>
      </c>
      <c r="B7" s="14">
        <v>2</v>
      </c>
      <c r="C7" s="15">
        <v>3</v>
      </c>
      <c r="D7" s="15">
        <v>4</v>
      </c>
      <c r="E7" s="14">
        <v>5</v>
      </c>
      <c r="F7" s="14">
        <v>6</v>
      </c>
      <c r="G7" s="14">
        <v>7</v>
      </c>
      <c r="H7" s="14">
        <v>8</v>
      </c>
    </row>
    <row r="8" spans="1:10" ht="110.1" customHeight="1" x14ac:dyDescent="0.2">
      <c r="A8" s="24" t="s">
        <v>3</v>
      </c>
      <c r="B8" s="25">
        <f>SUM(B9:B15)</f>
        <v>435850.6</v>
      </c>
      <c r="C8" s="25">
        <f>SUM(C9:C15)</f>
        <v>414536.5</v>
      </c>
      <c r="D8" s="25">
        <f>SUM(D9:D15)</f>
        <v>397257.80000000005</v>
      </c>
      <c r="E8" s="25">
        <f>D8-B8</f>
        <v>-38592.79999999993</v>
      </c>
      <c r="F8" s="25">
        <f>D8-C8</f>
        <v>-17278.699999999953</v>
      </c>
      <c r="G8" s="25">
        <f>D8/B8*100</f>
        <v>91.145406247002995</v>
      </c>
      <c r="H8" s="25">
        <f t="shared" ref="H8:H35" si="0">D8/C8*100</f>
        <v>95.831802507137496</v>
      </c>
    </row>
    <row r="9" spans="1:10" ht="99.95" customHeight="1" x14ac:dyDescent="0.2">
      <c r="A9" s="26" t="s">
        <v>18</v>
      </c>
      <c r="B9" s="27">
        <v>2026.4</v>
      </c>
      <c r="C9" s="28">
        <v>4066.1</v>
      </c>
      <c r="D9" s="28">
        <v>3981.5</v>
      </c>
      <c r="E9" s="28">
        <f t="shared" ref="E9:E33" si="1">D9-B9</f>
        <v>1955.1</v>
      </c>
      <c r="F9" s="28">
        <f t="shared" ref="F9:F33" si="2">D9-C9</f>
        <v>-84.599999999999909</v>
      </c>
      <c r="G9" s="28">
        <f t="shared" ref="G9:G33" si="3">D9/B9*100</f>
        <v>196.48144492696406</v>
      </c>
      <c r="H9" s="27">
        <f t="shared" si="0"/>
        <v>97.919382208996339</v>
      </c>
    </row>
    <row r="10" spans="1:10" ht="99.95" customHeight="1" x14ac:dyDescent="0.2">
      <c r="A10" s="26" t="s">
        <v>19</v>
      </c>
      <c r="B10" s="27">
        <v>13896.6</v>
      </c>
      <c r="C10" s="28">
        <v>13169.1</v>
      </c>
      <c r="D10" s="28">
        <v>12626.1</v>
      </c>
      <c r="E10" s="28">
        <f t="shared" si="1"/>
        <v>-1270.5</v>
      </c>
      <c r="F10" s="28">
        <f t="shared" si="2"/>
        <v>-543</v>
      </c>
      <c r="G10" s="28">
        <f t="shared" si="3"/>
        <v>90.857475929364014</v>
      </c>
      <c r="H10" s="27">
        <f t="shared" si="0"/>
        <v>95.876711392578088</v>
      </c>
    </row>
    <row r="11" spans="1:10" ht="99.95" customHeight="1" x14ac:dyDescent="0.2">
      <c r="A11" s="26" t="s">
        <v>20</v>
      </c>
      <c r="B11" s="27">
        <v>154921</v>
      </c>
      <c r="C11" s="28">
        <v>185269.8</v>
      </c>
      <c r="D11" s="28">
        <v>178837.4</v>
      </c>
      <c r="E11" s="28">
        <f t="shared" si="1"/>
        <v>23916.399999999994</v>
      </c>
      <c r="F11" s="28">
        <f t="shared" si="2"/>
        <v>-6432.3999999999942</v>
      </c>
      <c r="G11" s="28">
        <f t="shared" si="3"/>
        <v>115.43780378386404</v>
      </c>
      <c r="H11" s="27">
        <f t="shared" si="0"/>
        <v>96.528090384941308</v>
      </c>
    </row>
    <row r="12" spans="1:10" ht="99.95" customHeight="1" x14ac:dyDescent="0.2">
      <c r="A12" s="26" t="s">
        <v>21</v>
      </c>
      <c r="B12" s="27">
        <v>32.200000000000003</v>
      </c>
      <c r="C12" s="28">
        <v>32.200000000000003</v>
      </c>
      <c r="D12" s="28">
        <v>32.200000000000003</v>
      </c>
      <c r="E12" s="28">
        <f t="shared" si="1"/>
        <v>0</v>
      </c>
      <c r="F12" s="28">
        <f t="shared" si="2"/>
        <v>0</v>
      </c>
      <c r="G12" s="28">
        <f t="shared" si="3"/>
        <v>100</v>
      </c>
      <c r="H12" s="27">
        <f t="shared" si="0"/>
        <v>100</v>
      </c>
    </row>
    <row r="13" spans="1:10" ht="99.95" customHeight="1" x14ac:dyDescent="0.2">
      <c r="A13" s="26" t="s">
        <v>22</v>
      </c>
      <c r="B13" s="27">
        <v>46464.4</v>
      </c>
      <c r="C13" s="28">
        <v>51839.5</v>
      </c>
      <c r="D13" s="28">
        <v>50428.1</v>
      </c>
      <c r="E13" s="28">
        <f t="shared" si="1"/>
        <v>3963.6999999999971</v>
      </c>
      <c r="F13" s="28">
        <f t="shared" si="2"/>
        <v>-1411.4000000000015</v>
      </c>
      <c r="G13" s="28">
        <f t="shared" si="3"/>
        <v>108.53061698849011</v>
      </c>
      <c r="H13" s="27">
        <f t="shared" si="0"/>
        <v>97.277365715332891</v>
      </c>
    </row>
    <row r="14" spans="1:10" ht="99.95" customHeight="1" x14ac:dyDescent="0.2">
      <c r="A14" s="26" t="s">
        <v>23</v>
      </c>
      <c r="B14" s="27">
        <v>39160.9</v>
      </c>
      <c r="C14" s="28">
        <v>31.4</v>
      </c>
      <c r="D14" s="28">
        <v>0</v>
      </c>
      <c r="E14" s="28">
        <f t="shared" si="1"/>
        <v>-39160.9</v>
      </c>
      <c r="F14" s="28">
        <f t="shared" si="2"/>
        <v>-31.4</v>
      </c>
      <c r="G14" s="28">
        <f>D14/B14*100</f>
        <v>0</v>
      </c>
      <c r="H14" s="27">
        <f t="shared" si="0"/>
        <v>0</v>
      </c>
    </row>
    <row r="15" spans="1:10" ht="99.95" customHeight="1" x14ac:dyDescent="0.2">
      <c r="A15" s="29" t="s">
        <v>24</v>
      </c>
      <c r="B15" s="27">
        <v>179349.1</v>
      </c>
      <c r="C15" s="28">
        <v>160128.4</v>
      </c>
      <c r="D15" s="28">
        <v>151352.5</v>
      </c>
      <c r="E15" s="28">
        <f t="shared" si="1"/>
        <v>-27996.600000000006</v>
      </c>
      <c r="F15" s="28">
        <f t="shared" si="2"/>
        <v>-8775.8999999999942</v>
      </c>
      <c r="G15" s="28">
        <f t="shared" si="3"/>
        <v>84.389885424571403</v>
      </c>
      <c r="H15" s="27">
        <f t="shared" si="0"/>
        <v>94.51946063284214</v>
      </c>
    </row>
    <row r="16" spans="1:10" ht="110.1" customHeight="1" x14ac:dyDescent="0.2">
      <c r="A16" s="30" t="s">
        <v>4</v>
      </c>
      <c r="B16" s="25">
        <v>4429.8</v>
      </c>
      <c r="C16" s="25">
        <v>4645.8999999999996</v>
      </c>
      <c r="D16" s="25">
        <v>4645.8999999999996</v>
      </c>
      <c r="E16" s="25">
        <f t="shared" si="1"/>
        <v>216.09999999999945</v>
      </c>
      <c r="F16" s="28">
        <f t="shared" si="2"/>
        <v>0</v>
      </c>
      <c r="G16" s="28">
        <f t="shared" si="3"/>
        <v>104.87832407783645</v>
      </c>
      <c r="H16" s="25">
        <f t="shared" si="0"/>
        <v>100</v>
      </c>
    </row>
    <row r="17" spans="1:8" ht="110.1" customHeight="1" x14ac:dyDescent="0.2">
      <c r="A17" s="30" t="s">
        <v>5</v>
      </c>
      <c r="B17" s="25">
        <v>72543.600000000006</v>
      </c>
      <c r="C17" s="25">
        <v>72427.199999999997</v>
      </c>
      <c r="D17" s="25">
        <v>70581.899999999994</v>
      </c>
      <c r="E17" s="25">
        <f t="shared" si="1"/>
        <v>-1961.7000000000116</v>
      </c>
      <c r="F17" s="25">
        <f t="shared" si="2"/>
        <v>-1845.3000000000029</v>
      </c>
      <c r="G17" s="25">
        <f t="shared" si="3"/>
        <v>97.295833126561121</v>
      </c>
      <c r="H17" s="25">
        <f t="shared" si="0"/>
        <v>97.452200278348471</v>
      </c>
    </row>
    <row r="18" spans="1:8" ht="110.1" customHeight="1" x14ac:dyDescent="0.2">
      <c r="A18" s="30" t="s">
        <v>6</v>
      </c>
      <c r="B18" s="25">
        <f>SUM(B19:B24)</f>
        <v>288181</v>
      </c>
      <c r="C18" s="25">
        <f>SUM(C19:C24)</f>
        <v>325633.20000000007</v>
      </c>
      <c r="D18" s="25">
        <f>SUM(D19:D24)</f>
        <v>297504</v>
      </c>
      <c r="E18" s="25">
        <f t="shared" si="1"/>
        <v>9323</v>
      </c>
      <c r="F18" s="25">
        <f t="shared" si="2"/>
        <v>-28129.20000000007</v>
      </c>
      <c r="G18" s="25">
        <f t="shared" si="3"/>
        <v>103.23511959497678</v>
      </c>
      <c r="H18" s="25">
        <f t="shared" si="0"/>
        <v>91.361691621124606</v>
      </c>
    </row>
    <row r="19" spans="1:8" ht="99.95" customHeight="1" x14ac:dyDescent="0.2">
      <c r="A19" s="26" t="s">
        <v>25</v>
      </c>
      <c r="B19" s="27">
        <v>2093.6</v>
      </c>
      <c r="C19" s="28">
        <v>2093.6</v>
      </c>
      <c r="D19" s="28">
        <v>2093.6</v>
      </c>
      <c r="E19" s="28">
        <f t="shared" si="1"/>
        <v>0</v>
      </c>
      <c r="F19" s="28">
        <f t="shared" si="2"/>
        <v>0</v>
      </c>
      <c r="G19" s="28">
        <f t="shared" si="3"/>
        <v>100</v>
      </c>
      <c r="H19" s="27">
        <f t="shared" si="0"/>
        <v>100</v>
      </c>
    </row>
    <row r="20" spans="1:8" ht="99.95" customHeight="1" x14ac:dyDescent="0.2">
      <c r="A20" s="26" t="s">
        <v>26</v>
      </c>
      <c r="B20" s="27">
        <v>113152.5</v>
      </c>
      <c r="C20" s="28">
        <v>81339.5</v>
      </c>
      <c r="D20" s="28">
        <v>81082.7</v>
      </c>
      <c r="E20" s="28">
        <f t="shared" si="1"/>
        <v>-32069.800000000003</v>
      </c>
      <c r="F20" s="28">
        <f t="shared" si="2"/>
        <v>-256.80000000000291</v>
      </c>
      <c r="G20" s="28">
        <f t="shared" si="3"/>
        <v>71.657895318265176</v>
      </c>
      <c r="H20" s="27">
        <f t="shared" si="0"/>
        <v>99.684286232396317</v>
      </c>
    </row>
    <row r="21" spans="1:8" ht="99.95" customHeight="1" x14ac:dyDescent="0.2">
      <c r="A21" s="26" t="s">
        <v>27</v>
      </c>
      <c r="B21" s="27">
        <v>5440</v>
      </c>
      <c r="C21" s="28">
        <v>4272.8999999999996</v>
      </c>
      <c r="D21" s="28">
        <v>4272.8999999999996</v>
      </c>
      <c r="E21" s="28">
        <f t="shared" si="1"/>
        <v>-1167.1000000000004</v>
      </c>
      <c r="F21" s="28">
        <f t="shared" si="2"/>
        <v>0</v>
      </c>
      <c r="G21" s="28">
        <f t="shared" si="3"/>
        <v>78.545955882352942</v>
      </c>
      <c r="H21" s="27">
        <f t="shared" si="0"/>
        <v>100</v>
      </c>
    </row>
    <row r="22" spans="1:8" ht="99.95" customHeight="1" x14ac:dyDescent="0.2">
      <c r="A22" s="31" t="s">
        <v>28</v>
      </c>
      <c r="B22" s="27">
        <v>115731.3</v>
      </c>
      <c r="C22" s="28">
        <v>189294.9</v>
      </c>
      <c r="D22" s="28">
        <v>168598.3</v>
      </c>
      <c r="E22" s="28">
        <f t="shared" si="1"/>
        <v>52866.999999999985</v>
      </c>
      <c r="F22" s="28">
        <f t="shared" si="2"/>
        <v>-20696.600000000006</v>
      </c>
      <c r="G22" s="28">
        <f t="shared" si="3"/>
        <v>145.68081409264389</v>
      </c>
      <c r="H22" s="27">
        <f t="shared" si="0"/>
        <v>89.066477755079504</v>
      </c>
    </row>
    <row r="23" spans="1:8" ht="99.95" customHeight="1" x14ac:dyDescent="0.2">
      <c r="A23" s="31" t="s">
        <v>29</v>
      </c>
      <c r="B23" s="27">
        <v>1826.3</v>
      </c>
      <c r="C23" s="28">
        <v>2922.9</v>
      </c>
      <c r="D23" s="28">
        <v>2569</v>
      </c>
      <c r="E23" s="28">
        <f t="shared" si="1"/>
        <v>742.7</v>
      </c>
      <c r="F23" s="28">
        <f t="shared" si="2"/>
        <v>-353.90000000000009</v>
      </c>
      <c r="G23" s="28">
        <f t="shared" si="3"/>
        <v>140.66692219241088</v>
      </c>
      <c r="H23" s="27">
        <f t="shared" si="0"/>
        <v>87.892161894009362</v>
      </c>
    </row>
    <row r="24" spans="1:8" ht="99.95" customHeight="1" x14ac:dyDescent="0.2">
      <c r="A24" s="26" t="s">
        <v>30</v>
      </c>
      <c r="B24" s="27">
        <v>49937.3</v>
      </c>
      <c r="C24" s="28">
        <v>45709.4</v>
      </c>
      <c r="D24" s="28">
        <v>38887.5</v>
      </c>
      <c r="E24" s="28">
        <f t="shared" si="1"/>
        <v>-11049.800000000003</v>
      </c>
      <c r="F24" s="28">
        <f t="shared" si="2"/>
        <v>-6821.9000000000015</v>
      </c>
      <c r="G24" s="28">
        <f t="shared" si="3"/>
        <v>77.872652305991707</v>
      </c>
      <c r="H24" s="27">
        <f t="shared" si="0"/>
        <v>85.07549869392291</v>
      </c>
    </row>
    <row r="25" spans="1:8" ht="110.1" customHeight="1" x14ac:dyDescent="0.2">
      <c r="A25" s="24" t="s">
        <v>7</v>
      </c>
      <c r="B25" s="25">
        <v>387082.9</v>
      </c>
      <c r="C25" s="25">
        <v>358365.8</v>
      </c>
      <c r="D25" s="25">
        <v>338230.5</v>
      </c>
      <c r="E25" s="25">
        <f t="shared" si="1"/>
        <v>-48852.400000000023</v>
      </c>
      <c r="F25" s="25">
        <f t="shared" si="2"/>
        <v>-20135.299999999988</v>
      </c>
      <c r="G25" s="25">
        <f t="shared" si="3"/>
        <v>87.379344321332709</v>
      </c>
      <c r="H25" s="25">
        <f t="shared" si="0"/>
        <v>94.381355586944963</v>
      </c>
    </row>
    <row r="26" spans="1:8" ht="109.5" customHeight="1" x14ac:dyDescent="0.2">
      <c r="A26" s="24" t="s">
        <v>8</v>
      </c>
      <c r="B26" s="25">
        <v>300</v>
      </c>
      <c r="C26" s="25">
        <v>300</v>
      </c>
      <c r="D26" s="25">
        <v>300</v>
      </c>
      <c r="E26" s="25">
        <f t="shared" si="1"/>
        <v>0</v>
      </c>
      <c r="F26" s="25">
        <f t="shared" si="2"/>
        <v>0</v>
      </c>
      <c r="G26" s="25">
        <f t="shared" si="3"/>
        <v>100</v>
      </c>
      <c r="H26" s="25">
        <f t="shared" si="0"/>
        <v>100</v>
      </c>
    </row>
    <row r="27" spans="1:8" ht="110.1" customHeight="1" x14ac:dyDescent="0.2">
      <c r="A27" s="26" t="s">
        <v>9</v>
      </c>
      <c r="B27" s="32">
        <v>2826229.3</v>
      </c>
      <c r="C27" s="25">
        <v>2914148.6</v>
      </c>
      <c r="D27" s="25">
        <v>2820989.3</v>
      </c>
      <c r="E27" s="25">
        <f t="shared" si="1"/>
        <v>-5240</v>
      </c>
      <c r="F27" s="25">
        <f t="shared" si="2"/>
        <v>-93159.300000000279</v>
      </c>
      <c r="G27" s="25">
        <f t="shared" si="3"/>
        <v>99.814593953859301</v>
      </c>
      <c r="H27" s="25">
        <f t="shared" si="0"/>
        <v>96.803206946962135</v>
      </c>
    </row>
    <row r="28" spans="1:8" ht="110.1" customHeight="1" x14ac:dyDescent="0.2">
      <c r="A28" s="26" t="s">
        <v>10</v>
      </c>
      <c r="B28" s="32">
        <v>439054.8</v>
      </c>
      <c r="C28" s="25">
        <v>473289.6</v>
      </c>
      <c r="D28" s="25">
        <v>459253.3</v>
      </c>
      <c r="E28" s="25">
        <f t="shared" si="1"/>
        <v>20198.5</v>
      </c>
      <c r="F28" s="25">
        <f t="shared" si="2"/>
        <v>-14036.299999999988</v>
      </c>
      <c r="G28" s="25">
        <f t="shared" si="3"/>
        <v>104.6004507865533</v>
      </c>
      <c r="H28" s="25">
        <f t="shared" si="0"/>
        <v>97.034310494040014</v>
      </c>
    </row>
    <row r="29" spans="1:8" ht="110.1" customHeight="1" x14ac:dyDescent="0.2">
      <c r="A29" s="26" t="s">
        <v>11</v>
      </c>
      <c r="B29" s="32">
        <v>80231.600000000006</v>
      </c>
      <c r="C29" s="25">
        <v>225818</v>
      </c>
      <c r="D29" s="25">
        <v>209398.9</v>
      </c>
      <c r="E29" s="25">
        <f t="shared" si="1"/>
        <v>129167.29999999999</v>
      </c>
      <c r="F29" s="25">
        <f t="shared" si="2"/>
        <v>-16419.100000000006</v>
      </c>
      <c r="G29" s="25">
        <f t="shared" si="3"/>
        <v>260.99305011990282</v>
      </c>
      <c r="H29" s="25">
        <f t="shared" si="0"/>
        <v>92.729056142557269</v>
      </c>
    </row>
    <row r="30" spans="1:8" ht="110.1" customHeight="1" x14ac:dyDescent="0.2">
      <c r="A30" s="26" t="s">
        <v>12</v>
      </c>
      <c r="B30" s="32">
        <v>268496.40000000002</v>
      </c>
      <c r="C30" s="25">
        <v>258569.60000000001</v>
      </c>
      <c r="D30" s="25">
        <v>247856.3</v>
      </c>
      <c r="E30" s="25">
        <f t="shared" si="1"/>
        <v>-20640.100000000035</v>
      </c>
      <c r="F30" s="25">
        <f t="shared" si="2"/>
        <v>-10713.300000000017</v>
      </c>
      <c r="G30" s="25">
        <f t="shared" si="3"/>
        <v>92.312708848237804</v>
      </c>
      <c r="H30" s="25">
        <f t="shared" si="0"/>
        <v>95.856705505983683</v>
      </c>
    </row>
    <row r="31" spans="1:8" ht="110.1" customHeight="1" x14ac:dyDescent="0.2">
      <c r="A31" s="26" t="s">
        <v>13</v>
      </c>
      <c r="B31" s="32">
        <v>16447.5</v>
      </c>
      <c r="C31" s="25">
        <v>16602.5</v>
      </c>
      <c r="D31" s="25">
        <v>16354.6</v>
      </c>
      <c r="E31" s="25">
        <f t="shared" si="1"/>
        <v>-92.899999999999636</v>
      </c>
      <c r="F31" s="25">
        <f t="shared" si="2"/>
        <v>-247.89999999999964</v>
      </c>
      <c r="G31" s="25">
        <f t="shared" si="3"/>
        <v>99.435172518619851</v>
      </c>
      <c r="H31" s="25">
        <f t="shared" si="0"/>
        <v>98.506851377804551</v>
      </c>
    </row>
    <row r="32" spans="1:8" ht="110.1" customHeight="1" x14ac:dyDescent="0.2">
      <c r="A32" s="26" t="s">
        <v>14</v>
      </c>
      <c r="B32" s="32">
        <v>40401.1</v>
      </c>
      <c r="C32" s="25">
        <v>29090.6</v>
      </c>
      <c r="D32" s="25">
        <v>29085.1</v>
      </c>
      <c r="E32" s="25">
        <f t="shared" si="1"/>
        <v>-11316</v>
      </c>
      <c r="F32" s="25">
        <f t="shared" si="2"/>
        <v>-5.5</v>
      </c>
      <c r="G32" s="25">
        <f t="shared" si="3"/>
        <v>71.990861634955479</v>
      </c>
      <c r="H32" s="25">
        <f t="shared" si="0"/>
        <v>99.981093549118967</v>
      </c>
    </row>
    <row r="33" spans="1:8" ht="110.1" customHeight="1" x14ac:dyDescent="0.2">
      <c r="A33" s="26" t="s">
        <v>15</v>
      </c>
      <c r="B33" s="32">
        <f>SUM(B8+B16+B17+B18+B25+B26+B27+B28+B29+B30+B31+B32)</f>
        <v>4859248.5999999996</v>
      </c>
      <c r="C33" s="25">
        <f>C8+C16+C17+C18+C25+C26+C27+C28+C29+C30+C31+C32</f>
        <v>5093427.4999999991</v>
      </c>
      <c r="D33" s="25">
        <f>D32+D31+D30+D29+D28+D27+D26+D25+D18+D17+D16+D8</f>
        <v>4891457.6000000006</v>
      </c>
      <c r="E33" s="25">
        <f t="shared" si="1"/>
        <v>32209.000000000931</v>
      </c>
      <c r="F33" s="25">
        <f t="shared" si="2"/>
        <v>-201969.89999999851</v>
      </c>
      <c r="G33" s="25">
        <f t="shared" si="3"/>
        <v>100.6628391064413</v>
      </c>
      <c r="H33" s="32">
        <f t="shared" si="0"/>
        <v>96.034695693616939</v>
      </c>
    </row>
    <row r="34" spans="1:8" ht="110.1" customHeight="1" x14ac:dyDescent="0.2">
      <c r="A34" s="33" t="s">
        <v>16</v>
      </c>
      <c r="B34" s="27"/>
      <c r="C34" s="28">
        <f>5079545.5-C33</f>
        <v>-13881.999999999069</v>
      </c>
      <c r="D34" s="34">
        <f>4969654.1-D33</f>
        <v>78196.499999999069</v>
      </c>
      <c r="E34" s="25"/>
      <c r="F34" s="25"/>
      <c r="G34" s="25"/>
      <c r="H34" s="32"/>
    </row>
    <row r="35" spans="1:8" ht="70.5" customHeight="1" x14ac:dyDescent="0.2">
      <c r="A35" s="26" t="s">
        <v>39</v>
      </c>
      <c r="B35" s="32">
        <v>289665.8</v>
      </c>
      <c r="C35" s="25">
        <v>251979.5</v>
      </c>
      <c r="D35" s="39">
        <v>251979.5</v>
      </c>
      <c r="E35" s="40" t="s">
        <v>40</v>
      </c>
      <c r="F35" s="40" t="s">
        <v>40</v>
      </c>
      <c r="G35" s="40" t="s">
        <v>40</v>
      </c>
      <c r="H35" s="32">
        <f t="shared" si="0"/>
        <v>100</v>
      </c>
    </row>
    <row r="36" spans="1:8" ht="71.25" customHeight="1" x14ac:dyDescent="0.2">
      <c r="A36" s="6"/>
      <c r="B36" s="6"/>
      <c r="C36" s="18"/>
      <c r="D36" s="19"/>
      <c r="E36" s="7"/>
      <c r="F36" s="7"/>
      <c r="G36" s="7"/>
      <c r="H36" s="8"/>
    </row>
    <row r="37" spans="1:8" s="2" customFormat="1" ht="162" customHeight="1" x14ac:dyDescent="0.2">
      <c r="A37" s="42"/>
      <c r="B37" s="42"/>
      <c r="C37" s="42"/>
      <c r="D37" s="35"/>
      <c r="E37" s="36"/>
      <c r="F37" s="48"/>
      <c r="G37" s="48"/>
      <c r="H37" s="48"/>
    </row>
    <row r="38" spans="1:8" s="2" customFormat="1" ht="13.5" customHeight="1" x14ac:dyDescent="0.2">
      <c r="A38" s="9"/>
      <c r="B38" s="9"/>
      <c r="C38" s="20"/>
      <c r="D38" s="21"/>
      <c r="H38" s="3"/>
    </row>
    <row r="39" spans="1:8" s="2" customFormat="1" ht="20.25" customHeight="1" x14ac:dyDescent="0.2">
      <c r="A39" s="9"/>
      <c r="B39" s="9"/>
      <c r="C39" s="20"/>
      <c r="D39" s="21"/>
      <c r="H39" s="3"/>
    </row>
    <row r="40" spans="1:8" ht="63.75" customHeight="1" x14ac:dyDescent="0.2">
      <c r="A40" s="10"/>
      <c r="B40" s="10"/>
      <c r="C40" s="22"/>
      <c r="D40" s="22"/>
      <c r="E40" s="10"/>
      <c r="F40" s="10"/>
      <c r="G40" s="10"/>
      <c r="H40" s="10"/>
    </row>
    <row r="41" spans="1:8" ht="39" x14ac:dyDescent="0.2">
      <c r="A41" s="37"/>
      <c r="B41" s="11"/>
      <c r="D41" s="23"/>
      <c r="E41" s="11"/>
      <c r="F41" s="11"/>
      <c r="G41" s="11"/>
      <c r="H41" s="11"/>
    </row>
    <row r="42" spans="1:8" ht="39" x14ac:dyDescent="0.2">
      <c r="A42" s="37"/>
      <c r="B42" s="11"/>
      <c r="D42" s="23"/>
      <c r="E42" s="11"/>
      <c r="F42" s="11"/>
      <c r="G42" s="11"/>
      <c r="H42" s="11"/>
    </row>
    <row r="43" spans="1:8" ht="20.25" x14ac:dyDescent="0.2">
      <c r="A43" s="2"/>
      <c r="B43" s="2"/>
      <c r="C43" s="21"/>
      <c r="D43" s="21"/>
      <c r="E43" s="2"/>
      <c r="F43" s="2"/>
      <c r="G43" s="2"/>
      <c r="H43" s="2"/>
    </row>
  </sheetData>
  <mergeCells count="12">
    <mergeCell ref="A37:C37"/>
    <mergeCell ref="A1:H1"/>
    <mergeCell ref="A2:H2"/>
    <mergeCell ref="A5:A6"/>
    <mergeCell ref="D5:D6"/>
    <mergeCell ref="H5:H6"/>
    <mergeCell ref="C5:C6"/>
    <mergeCell ref="B5:B6"/>
    <mergeCell ref="E5:E6"/>
    <mergeCell ref="F5:F6"/>
    <mergeCell ref="F37:H37"/>
    <mergeCell ref="G5:G6"/>
  </mergeCells>
  <printOptions horizontalCentered="1"/>
  <pageMargins left="0.27559055118110237" right="0.27559055118110237" top="0.39370078740157483" bottom="0" header="0" footer="0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01.01.2026 </vt:lpstr>
      <vt:lpstr>'на 01.01.2026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КоловаНатальяАлександровна</dc:creator>
  <cp:lastModifiedBy>User</cp:lastModifiedBy>
  <cp:lastPrinted>2026-01-27T10:45:05Z</cp:lastPrinted>
  <dcterms:created xsi:type="dcterms:W3CDTF">2018-12-13T11:33:04Z</dcterms:created>
  <dcterms:modified xsi:type="dcterms:W3CDTF">2026-02-02T11:29:18Z</dcterms:modified>
</cp:coreProperties>
</file>